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5\"/>
    </mc:Choice>
  </mc:AlternateContent>
  <xr:revisionPtr revIDLastSave="0" documentId="13_ncr:1_{19A66AEC-59CF-445C-86CC-F1CF1BC3F683}" xr6:coauthVersionLast="47" xr6:coauthVersionMax="47" xr10:uidLastSave="{00000000-0000-0000-0000-000000000000}"/>
  <bookViews>
    <workbookView xWindow="888" yWindow="2016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<sst xmlns="http://schemas.openxmlformats.org/spreadsheetml/2006/main" count="313" uniqueCount="139">
  <si>
    <t>СВОДКА ЗАТРАТ</t>
  </si>
  <si>
    <t>P_0295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</si>
  <si>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</si>
  <si>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</si>
  <si>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</si>
  <si>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</si>
  <si>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</si>
  <si>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</si>
  <si>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</si>
  <si>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</si>
  <si>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</si>
  <si>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</si>
  <si>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</si>
  <si>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</si>
  <si>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</si>
  <si>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</si>
  <si>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</si>
  <si>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</si>
  <si>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</si>
  <si>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</si>
  <si>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</si>
  <si>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</si>
  <si>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</si>
  <si>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</si>
  <si>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</si>
  <si>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</si>
  <si>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</si>
  <si>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</si>
  <si>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</si>
  <si>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</si>
  <si>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</si>
  <si>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</si>
  <si>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</si>
  <si>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</si>
  <si>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</si>
  <si>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</si>
  <si>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</si>
  <si>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</si>
  <si>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</si>
  <si>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</si>
  <si>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</si>
  <si>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</si>
  <si>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</si>
  <si>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</si>
  <si>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</si>
  <si>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</si>
  <si>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</si>
  <si>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</si>
  <si>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</si>
  <si>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</si>
  <si>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</si>
  <si>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</si>
  <si>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</si>
  <si>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</si>
  <si>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</si>
  <si>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</si>
  <si>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</si>
  <si>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</si>
  <si>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</si>
  <si>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</si>
  <si>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</si>
  <si>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</si>
  <si>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</si>
  <si>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</si>
  <si>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</si>
  <si>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</si>
  <si>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</si>
  <si>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</si>
  <si>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</si>
  <si>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</si>
  <si>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</si>
  <si>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</si>
  <si>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</si>
  <si>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</si>
  <si>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</si>
  <si>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</si>
  <si>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</si>
  <si>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</si>
  <si>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</si>
  <si>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</si>
  <si>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</si>
  <si>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</si>
  <si>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</si>
  <si>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</si>
  <si>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</si>
  <si>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</si>
  <si>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</si>
  <si>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</si>
  <si>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</si>
  <si>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</si>
  <si>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</si>
  <si>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</si>
  <si>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</si>
  <si>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</si>
  <si>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</si>
  <si>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</si>
  <si>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</si>
  <si>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</si>
  <si>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</si>
  <si>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</si>
  <si>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</si>
  <si>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</si>
  <si>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</si>
  <si>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</si>
  <si>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</si>
  <si>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</si>
  <si>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</si>
  <si>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</si>
  <si>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</si>
  <si>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</si>
  <si>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</si>
  <si>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</si>
  <si>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</si>
  <si>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</si>
  <si>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</si>
  <si>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</si>
  <si>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</si>
  <si>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</si>
  <si>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</si>
  <si>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</si>
  <si>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</si>
  <si>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</si>
  <si>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</si>
  <si>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</si>
  <si>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</si>
  <si>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</si>
  <si>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</si>
  <si>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</si>
  <si>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</si>
  <si>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</si>
  <si>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</si>
  <si>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</si>
  <si>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</si>
  <si>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</si>
  <si>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</si>
  <si>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</si>
  <si>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</si>
  <si>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</si>
  <si>
    <t>"Реконструкция двух КЛ-6 кВ ( протяженность 0,83 км) Ф-5,Ф-10 ПС 110/6 кВ ЗиТ - РП-133 IIc "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</si>
</sst>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88671875" customWidth="1"/>
    <col min="9" max="9" width="16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131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ССР!H59*1.2</f>
        <v>3047.1910982852401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3047.1910982852401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507.86517828524001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3371.8220128753501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ССР!D68+ССР!E68</f>
        <v>56990.029602798502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ССР!F68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(ССР!G64-ССР!G59)*1.2</f>
        <v>1034.41296849171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58024.442571290201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9670.7404312901908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67307.906590730505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70679.728603605894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113</v>
      </c>
      <c r="C4" s="5">
        <v>0.4</v>
      </c>
      <c r="D4" s="5">
        <v>34488.969683926</v>
      </c>
      <c r="E4" s="4">
        <v>6</v>
      </c>
      <c r="F4" s="4"/>
      <c r="G4" s="5">
        <v>13795.587873570001</v>
      </c>
      <c r="H4" s="6"/>
    </row>
    <row r="5" spans="1:8" ht="39" customHeight="1">
      <c r="A5" s="3" t="s">
        <v>129</v>
      </c>
      <c r="B5" s="4" t="s">
        <v>113</v>
      </c>
      <c r="C5" s="5">
        <v>1.3529411764706001</v>
      </c>
      <c r="D5" s="5">
        <v>1724.4134162502</v>
      </c>
      <c r="E5" s="4">
        <v>6</v>
      </c>
      <c r="F5" s="4"/>
      <c r="G5" s="5">
        <v>2333.0299161031999</v>
      </c>
      <c r="H5" s="6"/>
    </row>
    <row r="6" spans="1:8" ht="39" customHeight="1">
      <c r="A6" s="3" t="s">
        <v>128</v>
      </c>
      <c r="B6" s="4" t="s">
        <v>113</v>
      </c>
      <c r="C6" s="5">
        <v>4.7673125000000001</v>
      </c>
      <c r="D6" s="5">
        <v>5103.9171675885</v>
      </c>
      <c r="E6" s="4">
        <v>6</v>
      </c>
      <c r="F6" s="4"/>
      <c r="G6" s="5">
        <v>24331.968112008999</v>
      </c>
      <c r="H6" s="6"/>
    </row>
    <row r="7" spans="1:8" ht="39" customHeight="1">
      <c r="A7" s="3" t="s">
        <v>130</v>
      </c>
      <c r="B7" s="4" t="s">
        <v>113</v>
      </c>
      <c r="C7" s="5">
        <v>1.39025</v>
      </c>
      <c r="D7" s="5">
        <v>818.22700652441995</v>
      </c>
      <c r="E7" s="4">
        <v>6</v>
      </c>
      <c r="F7" s="4"/>
      <c r="G7" s="5">
        <v>1137.5400958206001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132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41245.642789903002</v>
      </c>
      <c r="E25" s="41">
        <v>2808.8851962908998</v>
      </c>
      <c r="F25" s="41">
        <v>0</v>
      </c>
      <c r="G25" s="41">
        <v>0</v>
      </c>
      <c r="H25" s="41">
        <v>44054.527986194</v>
      </c>
    </row>
    <row r="26" spans="1:8">
      <c r="A26" s="2"/>
      <c r="B26" s="33"/>
      <c r="C26" s="33" t="s">
        <v>41</v>
      </c>
      <c r="D26" s="41">
        <v>41245.642789903002</v>
      </c>
      <c r="E26" s="41">
        <v>2808.8851962908998</v>
      </c>
      <c r="F26" s="41">
        <v>0</v>
      </c>
      <c r="G26" s="41">
        <v>0</v>
      </c>
      <c r="H26" s="41">
        <v>44054.527986194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41245.642789903002</v>
      </c>
      <c r="E42" s="41">
        <v>2808.8851962908998</v>
      </c>
      <c r="F42" s="41">
        <v>0</v>
      </c>
      <c r="G42" s="41">
        <v>0</v>
      </c>
      <c r="H42" s="41">
        <v>44054.527986194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824.91285579805003</v>
      </c>
      <c r="E44" s="41">
        <v>56.177703925818001</v>
      </c>
      <c r="F44" s="41">
        <v>0</v>
      </c>
      <c r="G44" s="41">
        <v>0</v>
      </c>
      <c r="H44" s="41">
        <v>881.09055972387</v>
      </c>
    </row>
    <row r="45" spans="1:8">
      <c r="A45" s="2"/>
      <c r="B45" s="33"/>
      <c r="C45" s="33" t="s">
        <v>56</v>
      </c>
      <c r="D45" s="41">
        <v>824.91285579805003</v>
      </c>
      <c r="E45" s="41">
        <v>56.177703925818001</v>
      </c>
      <c r="F45" s="41">
        <v>0</v>
      </c>
      <c r="G45" s="41">
        <v>0</v>
      </c>
      <c r="H45" s="41">
        <v>881.09055972387</v>
      </c>
    </row>
    <row r="46" spans="1:8">
      <c r="A46" s="2"/>
      <c r="B46" s="33"/>
      <c r="C46" s="33" t="s">
        <v>57</v>
      </c>
      <c r="D46" s="41">
        <v>42070.555645701003</v>
      </c>
      <c r="E46" s="41">
        <v>2865.0629002167002</v>
      </c>
      <c r="F46" s="41">
        <v>0</v>
      </c>
      <c r="G46" s="41">
        <v>0</v>
      </c>
      <c r="H46" s="41">
        <v>44935.618545917001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133.95577687228999</v>
      </c>
      <c r="H48" s="41">
        <v>133.95577687228999</v>
      </c>
    </row>
    <row r="49" spans="1:8" ht="31.2">
      <c r="A49" s="2">
        <v>4</v>
      </c>
      <c r="B49" s="2" t="s">
        <v>61</v>
      </c>
      <c r="C49" s="48" t="s">
        <v>62</v>
      </c>
      <c r="D49" s="41">
        <v>1098.0415023528001</v>
      </c>
      <c r="E49" s="41">
        <v>74.778141695656998</v>
      </c>
      <c r="F49" s="41">
        <v>0</v>
      </c>
      <c r="G49" s="41">
        <v>0</v>
      </c>
      <c r="H49" s="41">
        <v>1172.8196440485001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628.98697033088001</v>
      </c>
      <c r="H50" s="41">
        <v>628.98697033088001</v>
      </c>
    </row>
    <row r="51" spans="1:8">
      <c r="A51" s="2"/>
      <c r="B51" s="33"/>
      <c r="C51" s="33" t="s">
        <v>65</v>
      </c>
      <c r="D51" s="41">
        <v>1098.0415023528001</v>
      </c>
      <c r="E51" s="41">
        <v>74.778141695656998</v>
      </c>
      <c r="F51" s="41">
        <v>0</v>
      </c>
      <c r="G51" s="41">
        <v>762.94274720317003</v>
      </c>
      <c r="H51" s="41">
        <v>1935.7623912516001</v>
      </c>
    </row>
    <row r="52" spans="1:8">
      <c r="A52" s="2"/>
      <c r="B52" s="33"/>
      <c r="C52" s="33" t="s">
        <v>66</v>
      </c>
      <c r="D52" s="41">
        <v>43168.597148054003</v>
      </c>
      <c r="E52" s="41">
        <v>2939.8410419124002</v>
      </c>
      <c r="F52" s="41">
        <v>0</v>
      </c>
      <c r="G52" s="41">
        <v>762.94274720317003</v>
      </c>
      <c r="H52" s="41">
        <v>46871.380937169</v>
      </c>
    </row>
    <row r="53" spans="1:8" ht="31.5" customHeight="1">
      <c r="A53" s="2"/>
      <c r="B53" s="33"/>
      <c r="C53" s="33" t="s">
        <v>67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>
      <c r="A55" s="2"/>
      <c r="B55" s="33"/>
      <c r="C55" s="33" t="s">
        <v>68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>
      <c r="A56" s="2"/>
      <c r="B56" s="33"/>
      <c r="C56" s="33" t="s">
        <v>69</v>
      </c>
      <c r="D56" s="41">
        <v>43168.597148054003</v>
      </c>
      <c r="E56" s="41">
        <v>2939.8410419124002</v>
      </c>
      <c r="F56" s="41">
        <v>0</v>
      </c>
      <c r="G56" s="41">
        <v>762.94274720317003</v>
      </c>
      <c r="H56" s="41">
        <v>46871.380937169</v>
      </c>
    </row>
    <row r="57" spans="1:8" ht="157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>
        <v>6</v>
      </c>
      <c r="B58" s="2" t="s">
        <v>71</v>
      </c>
      <c r="C58" s="48" t="s">
        <v>72</v>
      </c>
      <c r="D58" s="41">
        <v>0</v>
      </c>
      <c r="E58" s="41">
        <v>0</v>
      </c>
      <c r="F58" s="41">
        <v>0</v>
      </c>
      <c r="G58" s="41">
        <v>2539.3259152377</v>
      </c>
      <c r="H58" s="41">
        <v>2539.3259152377</v>
      </c>
    </row>
    <row r="59" spans="1:8">
      <c r="A59" s="2"/>
      <c r="B59" s="33"/>
      <c r="C59" s="33" t="s">
        <v>73</v>
      </c>
      <c r="D59" s="41">
        <v>0</v>
      </c>
      <c r="E59" s="41">
        <v>0</v>
      </c>
      <c r="F59" s="41">
        <v>0</v>
      </c>
      <c r="G59" s="41">
        <v>2539.3259152377</v>
      </c>
      <c r="H59" s="41">
        <v>2539.3259152377</v>
      </c>
    </row>
    <row r="60" spans="1:8">
      <c r="A60" s="2"/>
      <c r="B60" s="33"/>
      <c r="C60" s="33" t="s">
        <v>74</v>
      </c>
      <c r="D60" s="41">
        <v>43168.597148054003</v>
      </c>
      <c r="E60" s="41">
        <v>2939.8410419124002</v>
      </c>
      <c r="F60" s="41">
        <v>0</v>
      </c>
      <c r="G60" s="41">
        <v>3302.2686624408998</v>
      </c>
      <c r="H60" s="41">
        <v>49410.706852406998</v>
      </c>
    </row>
    <row r="61" spans="1:8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 ht="47.25" customHeight="1">
      <c r="A62" s="2">
        <v>7</v>
      </c>
      <c r="B62" s="2" t="s">
        <v>76</v>
      </c>
      <c r="C62" s="48" t="s">
        <v>77</v>
      </c>
      <c r="D62" s="41">
        <f>D60*3%</f>
        <v>1295.0579144416199</v>
      </c>
      <c r="E62" s="41">
        <f>E60*3%</f>
        <v>88.195231257372001</v>
      </c>
      <c r="F62" s="41">
        <f>F60*3%</f>
        <v>0</v>
      </c>
      <c r="G62" s="41">
        <f>G60*3%</f>
        <v>99.068059873227</v>
      </c>
      <c r="H62" s="41">
        <f>SUM(D62:G62)</f>
        <v>1482.3212055722199</v>
      </c>
    </row>
    <row r="63" spans="1:8">
      <c r="A63" s="2"/>
      <c r="B63" s="33"/>
      <c r="C63" s="33" t="s">
        <v>78</v>
      </c>
      <c r="D63" s="41">
        <f>D62</f>
        <v>1295.0579144416199</v>
      </c>
      <c r="E63" s="41">
        <f>E62</f>
        <v>88.195231257372001</v>
      </c>
      <c r="F63" s="41">
        <f>F62</f>
        <v>0</v>
      </c>
      <c r="G63" s="41">
        <f>G62</f>
        <v>99.068059873227</v>
      </c>
      <c r="H63" s="41">
        <f>SUM(D63:G63)</f>
        <v>1482.3212055722199</v>
      </c>
    </row>
    <row r="64" spans="1:8">
      <c r="A64" s="2"/>
      <c r="B64" s="33"/>
      <c r="C64" s="33" t="s">
        <v>79</v>
      </c>
      <c r="D64" s="41">
        <f>D63+D60</f>
        <v>44463.6550624956</v>
      </c>
      <c r="E64" s="41">
        <f>E63+E60</f>
        <v>3028.0362731697701</v>
      </c>
      <c r="F64" s="41">
        <f>F63+F60</f>
        <v>0</v>
      </c>
      <c r="G64" s="41">
        <f>G63+G60</f>
        <v>3401.3367223141299</v>
      </c>
      <c r="H64" s="41">
        <f>SUM(D64:G64)</f>
        <v>50893.0280579795</v>
      </c>
    </row>
    <row r="65" spans="1:8">
      <c r="A65" s="2"/>
      <c r="B65" s="33"/>
      <c r="C65" s="33" t="s">
        <v>80</v>
      </c>
      <c r="D65" s="41"/>
      <c r="E65" s="41"/>
      <c r="F65" s="41"/>
      <c r="G65" s="41"/>
      <c r="H65" s="41"/>
    </row>
    <row r="66" spans="1:8">
      <c r="A66" s="2">
        <v>8</v>
      </c>
      <c r="B66" s="2" t="s">
        <v>81</v>
      </c>
      <c r="C66" s="48" t="s">
        <v>82</v>
      </c>
      <c r="D66" s="41">
        <f>D64*20%</f>
        <v>8892.7310124991309</v>
      </c>
      <c r="E66" s="41">
        <f>E64*20%</f>
        <v>605.60725463395499</v>
      </c>
      <c r="F66" s="41">
        <f>F64*20%</f>
        <v>0</v>
      </c>
      <c r="G66" s="41">
        <f>G64*20%</f>
        <v>680.26734446282501</v>
      </c>
      <c r="H66" s="41">
        <f>SUM(D66:G66)</f>
        <v>10178.6056115959</v>
      </c>
    </row>
    <row r="67" spans="1:8">
      <c r="A67" s="2"/>
      <c r="B67" s="33"/>
      <c r="C67" s="33" t="s">
        <v>83</v>
      </c>
      <c r="D67" s="41">
        <f>D66</f>
        <v>8892.7310124991309</v>
      </c>
      <c r="E67" s="41">
        <f>E66</f>
        <v>605.60725463395499</v>
      </c>
      <c r="F67" s="41">
        <f>F66</f>
        <v>0</v>
      </c>
      <c r="G67" s="41">
        <f>G66</f>
        <v>680.26734446282501</v>
      </c>
      <c r="H67" s="41">
        <f>SUM(D67:G67)</f>
        <v>10178.6056115959</v>
      </c>
    </row>
    <row r="68" spans="1:8">
      <c r="A68" s="2"/>
      <c r="B68" s="33"/>
      <c r="C68" s="33" t="s">
        <v>84</v>
      </c>
      <c r="D68" s="41">
        <f>D67+D64</f>
        <v>53356.386074994698</v>
      </c>
      <c r="E68" s="41">
        <f>E67+E64</f>
        <v>3633.6435278037302</v>
      </c>
      <c r="F68" s="41">
        <f>F67+F64</f>
        <v>0</v>
      </c>
      <c r="G68" s="41">
        <f>G67+G64</f>
        <v>4081.6040667769498</v>
      </c>
      <c r="H68" s="41">
        <f>SUM(D68:G68)</f>
        <v>61071.6336695754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92</v>
      </c>
      <c r="D13" s="32">
        <v>10336.494458032999</v>
      </c>
      <c r="E13" s="32">
        <v>703.92953778425999</v>
      </c>
      <c r="F13" s="32">
        <v>0</v>
      </c>
      <c r="G13" s="32">
        <v>0</v>
      </c>
      <c r="H13" s="32">
        <v>11040.423995817</v>
      </c>
      <c r="J13" s="20"/>
    </row>
    <row r="14" spans="1:14">
      <c r="A14" s="2"/>
      <c r="B14" s="33"/>
      <c r="C14" s="33" t="s">
        <v>93</v>
      </c>
      <c r="D14" s="32">
        <v>10336.494458032999</v>
      </c>
      <c r="E14" s="32">
        <v>703.92953778425999</v>
      </c>
      <c r="F14" s="32">
        <v>0</v>
      </c>
      <c r="G14" s="32">
        <v>0</v>
      </c>
      <c r="H14" s="32">
        <v>11040.423995817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95</v>
      </c>
      <c r="D13" s="32">
        <v>0</v>
      </c>
      <c r="E13" s="32">
        <v>0</v>
      </c>
      <c r="F13" s="32">
        <v>0</v>
      </c>
      <c r="G13" s="32">
        <v>33.570410147685003</v>
      </c>
      <c r="H13" s="32">
        <v>33.570410147685003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33.570410147685003</v>
      </c>
      <c r="H14" s="32">
        <v>33.570410147685003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72</v>
      </c>
      <c r="D13" s="32">
        <v>0</v>
      </c>
      <c r="E13" s="32">
        <v>0</v>
      </c>
      <c r="F13" s="32">
        <v>0</v>
      </c>
      <c r="G13" s="32">
        <v>636.3757835875</v>
      </c>
      <c r="H13" s="32">
        <v>636.3757835875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636.3757835875</v>
      </c>
      <c r="H14" s="32">
        <v>636.3757835875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98</v>
      </c>
      <c r="D13" s="32">
        <v>30909.148331870001</v>
      </c>
      <c r="E13" s="32">
        <v>2104.9556585065998</v>
      </c>
      <c r="F13" s="32">
        <v>0</v>
      </c>
      <c r="G13" s="32">
        <v>0</v>
      </c>
      <c r="H13" s="32">
        <v>33014.103990376003</v>
      </c>
      <c r="J13" s="20"/>
    </row>
    <row r="14" spans="1:14">
      <c r="A14" s="2"/>
      <c r="B14" s="33"/>
      <c r="C14" s="33" t="s">
        <v>93</v>
      </c>
      <c r="D14" s="32">
        <v>30909.148331870001</v>
      </c>
      <c r="E14" s="32">
        <v>2104.9556585065998</v>
      </c>
      <c r="F14" s="32">
        <v>0</v>
      </c>
      <c r="G14" s="32">
        <v>0</v>
      </c>
      <c r="H14" s="32">
        <v>33014.103990376003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95</v>
      </c>
      <c r="D13" s="32">
        <v>0</v>
      </c>
      <c r="E13" s="32">
        <v>0</v>
      </c>
      <c r="F13" s="32">
        <v>0</v>
      </c>
      <c r="G13" s="32">
        <v>100.38536672460999</v>
      </c>
      <c r="H13" s="32">
        <v>100.38536672460999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100.38536672460999</v>
      </c>
      <c r="H14" s="32">
        <v>100.38536672460999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90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72</v>
      </c>
      <c r="D13" s="32">
        <v>0</v>
      </c>
      <c r="E13" s="32">
        <v>0</v>
      </c>
      <c r="F13" s="32">
        <v>0</v>
      </c>
      <c r="G13" s="32">
        <v>1902.9501316502001</v>
      </c>
      <c r="H13" s="32">
        <v>1902.9501316502001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1902.9501316502001</v>
      </c>
      <c r="H14" s="32">
        <v>1902.9501316502001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6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99</v>
      </c>
      <c r="B1" s="10" t="s">
        <v>100</v>
      </c>
      <c r="C1" s="10" t="s">
        <v>101</v>
      </c>
      <c r="D1" s="10" t="s">
        <v>102</v>
      </c>
      <c r="E1" s="10" t="s">
        <v>103</v>
      </c>
      <c r="F1" s="10" t="s">
        <v>104</v>
      </c>
      <c r="G1" s="10" t="s">
        <v>105</v>
      </c>
      <c r="H1" s="10" t="s">
        <v>106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89</v>
      </c>
      <c r="B3" s="94"/>
      <c r="C3" s="11"/>
      <c r="D3" s="12">
        <v>11040.423995817</v>
      </c>
      <c r="E3" s="13"/>
      <c r="F3" s="13"/>
      <c r="G3" s="13"/>
      <c r="H3" s="14"/>
    </row>
    <row r="4" spans="1:8">
      <c r="A4" s="99" t="s">
        <v>107</v>
      </c>
      <c r="B4" s="15" t="s">
        <v>108</v>
      </c>
      <c r="C4" s="11"/>
      <c r="D4" s="12">
        <v>10336.494458032999</v>
      </c>
      <c r="E4" s="13"/>
      <c r="F4" s="13"/>
      <c r="G4" s="13"/>
      <c r="H4" s="14"/>
    </row>
    <row r="5" spans="1:8">
      <c r="A5" s="99"/>
      <c r="B5" s="15" t="s">
        <v>109</v>
      </c>
      <c r="C5" s="10"/>
      <c r="D5" s="12">
        <v>703.92953778425999</v>
      </c>
      <c r="E5" s="13"/>
      <c r="F5" s="13"/>
      <c r="G5" s="13"/>
      <c r="H5" s="16"/>
    </row>
    <row r="6" spans="1:8">
      <c r="A6" s="100"/>
      <c r="B6" s="15" t="s">
        <v>110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111</v>
      </c>
      <c r="C7" s="10"/>
      <c r="D7" s="12">
        <v>0</v>
      </c>
      <c r="E7" s="13"/>
      <c r="F7" s="13"/>
      <c r="G7" s="13"/>
      <c r="H7" s="16"/>
    </row>
    <row r="8" spans="1:8">
      <c r="A8" s="95" t="s">
        <v>92</v>
      </c>
      <c r="B8" s="96"/>
      <c r="C8" s="99" t="s">
        <v>112</v>
      </c>
      <c r="D8" s="17">
        <v>11040.423995817</v>
      </c>
      <c r="E8" s="13">
        <v>1.2</v>
      </c>
      <c r="F8" s="13" t="s">
        <v>113</v>
      </c>
      <c r="G8" s="17">
        <v>9200.3533298476996</v>
      </c>
      <c r="H8" s="16"/>
    </row>
    <row r="9" spans="1:8">
      <c r="A9" s="101">
        <v>1</v>
      </c>
      <c r="B9" s="15" t="s">
        <v>108</v>
      </c>
      <c r="C9" s="99"/>
      <c r="D9" s="17">
        <v>10336.494458032999</v>
      </c>
      <c r="E9" s="13"/>
      <c r="F9" s="13"/>
      <c r="G9" s="13"/>
      <c r="H9" s="100" t="s">
        <v>40</v>
      </c>
    </row>
    <row r="10" spans="1:8">
      <c r="A10" s="99"/>
      <c r="B10" s="15" t="s">
        <v>109</v>
      </c>
      <c r="C10" s="99"/>
      <c r="D10" s="17">
        <v>703.92953778425999</v>
      </c>
      <c r="E10" s="13"/>
      <c r="F10" s="13"/>
      <c r="G10" s="13"/>
      <c r="H10" s="100"/>
    </row>
    <row r="11" spans="1:8">
      <c r="A11" s="99"/>
      <c r="B11" s="15" t="s">
        <v>110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111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60</v>
      </c>
      <c r="B13" s="94"/>
      <c r="C13" s="10"/>
      <c r="D13" s="12">
        <v>133.95577687228999</v>
      </c>
      <c r="E13" s="13"/>
      <c r="F13" s="13"/>
      <c r="G13" s="13"/>
      <c r="H13" s="16"/>
    </row>
    <row r="14" spans="1:8">
      <c r="A14" s="99" t="s">
        <v>114</v>
      </c>
      <c r="B14" s="15" t="s">
        <v>108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109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110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111</v>
      </c>
      <c r="C17" s="10"/>
      <c r="D17" s="12">
        <v>133.95577687228999</v>
      </c>
      <c r="E17" s="13"/>
      <c r="F17" s="13"/>
      <c r="G17" s="13"/>
      <c r="H17" s="16"/>
    </row>
    <row r="18" spans="1:8">
      <c r="A18" s="95" t="s">
        <v>95</v>
      </c>
      <c r="B18" s="96"/>
      <c r="C18" s="99" t="s">
        <v>112</v>
      </c>
      <c r="D18" s="17">
        <v>33.570410147685003</v>
      </c>
      <c r="E18" s="13">
        <v>1.2</v>
      </c>
      <c r="F18" s="13" t="s">
        <v>113</v>
      </c>
      <c r="G18" s="17">
        <v>27.975341789738</v>
      </c>
      <c r="H18" s="16"/>
    </row>
    <row r="19" spans="1:8">
      <c r="A19" s="101">
        <v>1</v>
      </c>
      <c r="B19" s="15" t="s">
        <v>108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109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110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111</v>
      </c>
      <c r="C22" s="99"/>
      <c r="D22" s="17">
        <v>33.570410147685003</v>
      </c>
      <c r="E22" s="13"/>
      <c r="F22" s="13"/>
      <c r="G22" s="13"/>
      <c r="H22" s="100"/>
    </row>
    <row r="23" spans="1:8">
      <c r="A23" s="95" t="s">
        <v>95</v>
      </c>
      <c r="B23" s="96"/>
      <c r="C23" s="99" t="s">
        <v>115</v>
      </c>
      <c r="D23" s="17">
        <v>100.38536672460999</v>
      </c>
      <c r="E23" s="13">
        <v>3.32</v>
      </c>
      <c r="F23" s="13" t="s">
        <v>113</v>
      </c>
      <c r="G23" s="17">
        <v>30.236556242351998</v>
      </c>
      <c r="H23" s="16"/>
    </row>
    <row r="24" spans="1:8">
      <c r="A24" s="101">
        <v>2</v>
      </c>
      <c r="B24" s="15" t="s">
        <v>108</v>
      </c>
      <c r="C24" s="99"/>
      <c r="D24" s="17">
        <v>0</v>
      </c>
      <c r="E24" s="13"/>
      <c r="F24" s="13"/>
      <c r="G24" s="13"/>
      <c r="H24" s="100" t="s">
        <v>40</v>
      </c>
    </row>
    <row r="25" spans="1:8">
      <c r="A25" s="99"/>
      <c r="B25" s="15" t="s">
        <v>109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110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111</v>
      </c>
      <c r="C27" s="99"/>
      <c r="D27" s="17">
        <v>100.38536672460999</v>
      </c>
      <c r="E27" s="13"/>
      <c r="F27" s="13"/>
      <c r="G27" s="13"/>
      <c r="H27" s="100"/>
    </row>
    <row r="28" spans="1:8" ht="24.6">
      <c r="A28" s="97" t="s">
        <v>72</v>
      </c>
      <c r="B28" s="94"/>
      <c r="C28" s="10"/>
      <c r="D28" s="12">
        <v>2539.3259152377</v>
      </c>
      <c r="E28" s="13"/>
      <c r="F28" s="13"/>
      <c r="G28" s="13"/>
      <c r="H28" s="16"/>
    </row>
    <row r="29" spans="1:8">
      <c r="A29" s="99" t="s">
        <v>116</v>
      </c>
      <c r="B29" s="15" t="s">
        <v>108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109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110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111</v>
      </c>
      <c r="C32" s="10"/>
      <c r="D32" s="12">
        <v>2539.3259152377</v>
      </c>
      <c r="E32" s="13"/>
      <c r="F32" s="13"/>
      <c r="G32" s="13"/>
      <c r="H32" s="16"/>
    </row>
    <row r="33" spans="1:8">
      <c r="A33" s="95" t="s">
        <v>72</v>
      </c>
      <c r="B33" s="96"/>
      <c r="C33" s="99" t="s">
        <v>112</v>
      </c>
      <c r="D33" s="17">
        <v>636.3757835875</v>
      </c>
      <c r="E33" s="13">
        <v>1.2</v>
      </c>
      <c r="F33" s="13" t="s">
        <v>113</v>
      </c>
      <c r="G33" s="17">
        <v>530.31315298957998</v>
      </c>
      <c r="H33" s="16"/>
    </row>
    <row r="34" spans="1:8">
      <c r="A34" s="101">
        <v>1</v>
      </c>
      <c r="B34" s="15" t="s">
        <v>108</v>
      </c>
      <c r="C34" s="99"/>
      <c r="D34" s="17">
        <v>0</v>
      </c>
      <c r="E34" s="13"/>
      <c r="F34" s="13"/>
      <c r="G34" s="13"/>
      <c r="H34" s="100" t="s">
        <v>40</v>
      </c>
    </row>
    <row r="35" spans="1:8">
      <c r="A35" s="99"/>
      <c r="B35" s="15" t="s">
        <v>109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110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111</v>
      </c>
      <c r="C37" s="99"/>
      <c r="D37" s="17">
        <v>636.3757835875</v>
      </c>
      <c r="E37" s="13"/>
      <c r="F37" s="13"/>
      <c r="G37" s="13"/>
      <c r="H37" s="100"/>
    </row>
    <row r="38" spans="1:8">
      <c r="A38" s="95" t="s">
        <v>72</v>
      </c>
      <c r="B38" s="96"/>
      <c r="C38" s="99" t="s">
        <v>115</v>
      </c>
      <c r="D38" s="17">
        <v>1902.9501316502001</v>
      </c>
      <c r="E38" s="13">
        <v>3.32</v>
      </c>
      <c r="F38" s="13" t="s">
        <v>113</v>
      </c>
      <c r="G38" s="17">
        <v>573.17775049705995</v>
      </c>
      <c r="H38" s="16"/>
    </row>
    <row r="39" spans="1:8">
      <c r="A39" s="101">
        <v>2</v>
      </c>
      <c r="B39" s="15" t="s">
        <v>108</v>
      </c>
      <c r="C39" s="99"/>
      <c r="D39" s="17">
        <v>0</v>
      </c>
      <c r="E39" s="13"/>
      <c r="F39" s="13"/>
      <c r="G39" s="13"/>
      <c r="H39" s="100" t="s">
        <v>40</v>
      </c>
    </row>
    <row r="40" spans="1:8">
      <c r="A40" s="99"/>
      <c r="B40" s="15" t="s">
        <v>109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110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111</v>
      </c>
      <c r="C42" s="99"/>
      <c r="D42" s="17">
        <v>1902.9501316502001</v>
      </c>
      <c r="E42" s="13"/>
      <c r="F42" s="13"/>
      <c r="G42" s="13"/>
      <c r="H42" s="100"/>
    </row>
    <row r="43" spans="1:8" ht="24.6">
      <c r="A43" s="97" t="s">
        <v>40</v>
      </c>
      <c r="B43" s="94"/>
      <c r="C43" s="10"/>
      <c r="D43" s="12">
        <v>33014.103990376003</v>
      </c>
      <c r="E43" s="13"/>
      <c r="F43" s="13"/>
      <c r="G43" s="13"/>
      <c r="H43" s="16"/>
    </row>
    <row r="44" spans="1:8">
      <c r="A44" s="99" t="s">
        <v>107</v>
      </c>
      <c r="B44" s="15" t="s">
        <v>108</v>
      </c>
      <c r="C44" s="10"/>
      <c r="D44" s="12">
        <v>30909.148331870001</v>
      </c>
      <c r="E44" s="13"/>
      <c r="F44" s="13"/>
      <c r="G44" s="13"/>
      <c r="H44" s="16"/>
    </row>
    <row r="45" spans="1:8">
      <c r="A45" s="99"/>
      <c r="B45" s="15" t="s">
        <v>109</v>
      </c>
      <c r="C45" s="10"/>
      <c r="D45" s="12">
        <v>2104.9556585065998</v>
      </c>
      <c r="E45" s="13"/>
      <c r="F45" s="13"/>
      <c r="G45" s="13"/>
      <c r="H45" s="16"/>
    </row>
    <row r="46" spans="1:8">
      <c r="A46" s="99"/>
      <c r="B46" s="15" t="s">
        <v>110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111</v>
      </c>
      <c r="C47" s="10"/>
      <c r="D47" s="12">
        <v>0</v>
      </c>
      <c r="E47" s="13"/>
      <c r="F47" s="13"/>
      <c r="G47" s="13"/>
      <c r="H47" s="16"/>
    </row>
    <row r="48" spans="1:8">
      <c r="A48" s="95" t="s">
        <v>98</v>
      </c>
      <c r="B48" s="96"/>
      <c r="C48" s="99" t="s">
        <v>115</v>
      </c>
      <c r="D48" s="17">
        <v>33014.103990376003</v>
      </c>
      <c r="E48" s="13">
        <v>3.32</v>
      </c>
      <c r="F48" s="13" t="s">
        <v>113</v>
      </c>
      <c r="G48" s="17">
        <v>9944.007226017</v>
      </c>
      <c r="H48" s="16"/>
    </row>
    <row r="49" spans="1:8">
      <c r="A49" s="101">
        <v>1</v>
      </c>
      <c r="B49" s="15" t="s">
        <v>108</v>
      </c>
      <c r="C49" s="99"/>
      <c r="D49" s="17">
        <v>30909.148331870001</v>
      </c>
      <c r="E49" s="13"/>
      <c r="F49" s="13"/>
      <c r="G49" s="13"/>
      <c r="H49" s="100" t="s">
        <v>40</v>
      </c>
    </row>
    <row r="50" spans="1:8">
      <c r="A50" s="99"/>
      <c r="B50" s="15" t="s">
        <v>109</v>
      </c>
      <c r="C50" s="99"/>
      <c r="D50" s="17">
        <v>2104.9556585065998</v>
      </c>
      <c r="E50" s="13"/>
      <c r="F50" s="13"/>
      <c r="G50" s="13"/>
      <c r="H50" s="100"/>
    </row>
    <row r="51" spans="1:8">
      <c r="A51" s="99"/>
      <c r="B51" s="15" t="s">
        <v>110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111</v>
      </c>
      <c r="C52" s="99"/>
      <c r="D52" s="17">
        <v>0</v>
      </c>
      <c r="E52" s="13"/>
      <c r="F52" s="13"/>
      <c r="G52" s="13"/>
      <c r="H52" s="100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98" t="s">
        <v>117</v>
      </c>
      <c r="B55" s="98"/>
      <c r="C55" s="98"/>
      <c r="D55" s="98"/>
      <c r="E55" s="98"/>
      <c r="F55" s="98"/>
      <c r="G55" s="98"/>
      <c r="H55" s="98"/>
    </row>
    <row r="56" spans="1:8">
      <c r="A56" s="98" t="s">
        <v>118</v>
      </c>
      <c r="B56" s="98"/>
      <c r="C56" s="98"/>
      <c r="D56" s="98"/>
      <c r="E56" s="98"/>
      <c r="F56" s="98"/>
      <c r="G56" s="98"/>
      <c r="H56" s="98"/>
    </row>
  </sheetData>
  <mergeCells count="34">
    <mergeCell ref="C38:C42"/>
    <mergeCell ref="C48:C52"/>
    <mergeCell ref="H9:H12"/>
    <mergeCell ref="H19:H22"/>
    <mergeCell ref="H24:H27"/>
    <mergeCell ref="H34:H37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3:C27"/>
    <mergeCell ref="C33:C3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4A3456250C3B4285810B67BFEDF387F1_12</vt:lpwstr>
  </property>
  <property fmtid="{D5CDD505-2E9C-101B-9397-08002B2CF9AE}" pid="3" name="KSOProductBuildVer">
    <vt:lpwstr>1049-12.2.0.20795</vt:lpwstr>
  </property>
</Properties>
</file>